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myeitaas.sharepoint-mil.us/teams/AMC-CECOM-AMLC-USAMMA-FORCE_PROJECTION_DIRECTORATE/Shared Documents/MCDM/MCDM REQUESTS/"/>
    </mc:Choice>
  </mc:AlternateContent>
  <xr:revisionPtr revIDLastSave="147" documentId="11_AE895569F5B135A45E11B41100E96D5E4E7A43B5" xr6:coauthVersionLast="47" xr6:coauthVersionMax="47" xr10:uidLastSave="{E70C50C1-8162-4225-BC23-C3818076D2F7}"/>
  <bookViews>
    <workbookView xWindow="31815" yWindow="1470" windowWidth="24270" windowHeight="13680" xr2:uid="{00000000-000D-0000-FFFF-FFFF00000000}"/>
  </bookViews>
  <sheets>
    <sheet name="Sheet1" sheetId="1" r:id="rId1"/>
  </sheets>
  <definedNames>
    <definedName name="_xlnm.Print_Area" localSheetId="0">Sheet1!$A$1:$K$9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 s="1"/>
  <c r="F5" i="1" s="1"/>
  <c r="G2" i="1"/>
  <c r="I2" i="1" s="1"/>
  <c r="F6" i="1" l="1"/>
  <c r="F7" i="1" s="1"/>
  <c r="F8" i="1" s="1"/>
  <c r="F9" i="1" s="1"/>
  <c r="G5" i="1"/>
  <c r="I5" i="1" s="1"/>
  <c r="G4" i="1"/>
  <c r="I4" i="1" s="1"/>
  <c r="G3" i="1"/>
  <c r="I3" i="1" s="1"/>
  <c r="G6" i="1" l="1"/>
  <c r="I6" i="1" s="1"/>
  <c r="G7" i="1" l="1"/>
  <c r="I7" i="1" s="1"/>
  <c r="G9" i="1"/>
  <c r="I9" i="1" s="1"/>
  <c r="G8" i="1"/>
  <c r="I8" i="1" s="1"/>
</calcChain>
</file>

<file path=xl/sharedStrings.xml><?xml version="1.0" encoding="utf-8"?>
<sst xmlns="http://schemas.openxmlformats.org/spreadsheetml/2006/main" count="36" uniqueCount="31">
  <si>
    <t>Material Group</t>
  </si>
  <si>
    <t>NIIN</t>
  </si>
  <si>
    <t>Nomenclature</t>
  </si>
  <si>
    <t xml:space="preserve">Unit Of Issue </t>
  </si>
  <si>
    <t>Component quantity</t>
  </si>
  <si>
    <t>Number of ISM</t>
  </si>
  <si>
    <t>Required Quantity</t>
  </si>
  <si>
    <t>On-hand Quantity</t>
  </si>
  <si>
    <t>Request Quantity</t>
  </si>
  <si>
    <t>Unit Price</t>
  </si>
  <si>
    <t>TOTAL</t>
  </si>
  <si>
    <t>01-362-7427</t>
  </si>
  <si>
    <r>
      <t>Antidote Treatment</t>
    </r>
    <r>
      <rPr>
        <b/>
        <sz val="12"/>
        <rFont val="Arial"/>
        <family val="2"/>
      </rPr>
      <t xml:space="preserve">, </t>
    </r>
    <r>
      <rPr>
        <sz val="12"/>
        <rFont val="Arial"/>
        <family val="2"/>
      </rPr>
      <t>Nerve  Agent Auto injector (ATNAA)</t>
    </r>
  </si>
  <si>
    <t>EA</t>
  </si>
  <si>
    <t>01-274-0951</t>
  </si>
  <si>
    <t>Diazepam Injection 5 mg/ml 2ml, Syringe Needle Unit, Convulsant Antidote Nerve Agent  (CANA)</t>
  </si>
  <si>
    <t>01-687-1016
01-491-5506</t>
  </si>
  <si>
    <t>BT</t>
  </si>
  <si>
    <t>01-687-5853
01-529-6640</t>
  </si>
  <si>
    <t>01-565-5550</t>
  </si>
  <si>
    <t>Reactive Skin Decontamination Lotion (RSDL)</t>
  </si>
  <si>
    <t>PG</t>
  </si>
  <si>
    <t>01-178-7903</t>
  </si>
  <si>
    <t>Pyridostigmine Bromide Tablets 30 mg, 210’s Soman Nerve Agent Pretreatment Pyridostigmine (PB TABS)</t>
  </si>
  <si>
    <t>01-616-5133
01-496-4916</t>
  </si>
  <si>
    <t>Potassium Iodide tablets, (KI) 14 tablets, strip (KI TABS)</t>
  </si>
  <si>
    <t>01-492-7703</t>
  </si>
  <si>
    <t>Individual Soldier’s Guide to MCDM</t>
  </si>
  <si>
    <r>
      <t xml:space="preserve">Doxycycline 100 mg tablets, 28’s </t>
    </r>
    <r>
      <rPr>
        <b/>
        <sz val="12"/>
        <rFont val="Arial"/>
        <family val="2"/>
      </rPr>
      <t>(85%)</t>
    </r>
    <r>
      <rPr>
        <sz val="12"/>
        <rFont val="Arial"/>
        <family val="2"/>
      </rPr>
      <t xml:space="preserve">
Doxycycline 100 mg tablets, 30’s </t>
    </r>
  </si>
  <si>
    <r>
      <t xml:space="preserve">Ciprofloxacin 500 mg tablets, 28’s </t>
    </r>
    <r>
      <rPr>
        <b/>
        <sz val="12"/>
        <rFont val="Arial"/>
        <family val="2"/>
      </rPr>
      <t>(15%)</t>
    </r>
    <r>
      <rPr>
        <sz val="12"/>
        <rFont val="Arial"/>
        <family val="2"/>
      </rPr>
      <t xml:space="preserve">
Ciprofloxacin 500 mg tablets, 30’s</t>
    </r>
  </si>
  <si>
    <t>DO NOT CHANGE THE FORMULAS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</si>
</sst>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2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44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3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 applyProtection="1">
      <alignment horizontal="center" vertical="center" wrapText="1"/>
    </xf>
    <xf numFmtId="3" fontId="1" fillId="8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top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1" fillId="5" borderId="1" xfId="0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5"/>
  <sheetViews>
    <sheetView tabSelected="1" zoomScaleNormal="100" zoomScaleSheetLayoutView="100" workbookViewId="0">
      <selection activeCell="I2" sqref="I2"/>
    </sheetView>
  </sheetViews>
  <sheetFormatPr defaultRowHeight="12.75" x14ac:dyDescent="0.2"/>
  <cols>
    <col min="1" max="1" width="9.42578125" customWidth="1"/>
    <col min="2" max="2" width="16.28515625" customWidth="1"/>
    <col min="3" max="3" width="107.5703125" customWidth="1"/>
    <col min="4" max="4" width="9" style="1" customWidth="1"/>
    <col min="5" max="5" width="13" style="1" customWidth="1"/>
    <col min="6" max="6" width="11.7109375" style="1" customWidth="1"/>
    <col min="7" max="7" width="12.7109375" style="26" customWidth="1"/>
    <col min="8" max="8" width="11.85546875" style="1" customWidth="1"/>
    <col min="9" max="9" width="11.5703125" style="1" customWidth="1"/>
    <col min="10" max="10" width="14.85546875" style="1" hidden="1" customWidth="1"/>
    <col min="11" max="11" width="16.5703125" style="1" hidden="1" customWidth="1"/>
  </cols>
  <sheetData>
    <row r="1" spans="1:38" s="4" customFormat="1" ht="50.1" customHeight="1" x14ac:dyDescent="0.2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21" t="s">
        <v>5</v>
      </c>
      <c r="G1" s="24" t="s">
        <v>6</v>
      </c>
      <c r="H1" s="21" t="s">
        <v>7</v>
      </c>
      <c r="I1" s="21" t="s">
        <v>8</v>
      </c>
      <c r="J1" s="12" t="s">
        <v>9</v>
      </c>
      <c r="K1" s="12" t="s">
        <v>10</v>
      </c>
    </row>
    <row r="2" spans="1:38" s="4" customFormat="1" ht="33.75" customHeight="1" x14ac:dyDescent="0.2">
      <c r="A2" s="5">
        <v>6505</v>
      </c>
      <c r="B2" s="5" t="s">
        <v>11</v>
      </c>
      <c r="C2" s="14" t="s">
        <v>12</v>
      </c>
      <c r="D2" s="5" t="s">
        <v>13</v>
      </c>
      <c r="E2" s="6">
        <v>3</v>
      </c>
      <c r="F2" s="27">
        <v>0</v>
      </c>
      <c r="G2" s="25">
        <f>SUM(E2*F2)</f>
        <v>0</v>
      </c>
      <c r="H2" s="22">
        <v>0</v>
      </c>
      <c r="I2" s="28">
        <f>SUM(G2-H2)</f>
        <v>0</v>
      </c>
      <c r="J2" s="20">
        <v>26.5</v>
      </c>
      <c r="K2" s="13"/>
    </row>
    <row r="3" spans="1:38" s="4" customFormat="1" ht="33.75" customHeight="1" x14ac:dyDescent="0.2">
      <c r="A3" s="11">
        <v>6505</v>
      </c>
      <c r="B3" s="5" t="s">
        <v>14</v>
      </c>
      <c r="C3" s="16" t="s">
        <v>15</v>
      </c>
      <c r="D3" s="5" t="s">
        <v>13</v>
      </c>
      <c r="E3" s="6">
        <v>1</v>
      </c>
      <c r="F3" s="27">
        <f>F2</f>
        <v>0</v>
      </c>
      <c r="G3" s="25">
        <f>SUM(E3*F3)</f>
        <v>0</v>
      </c>
      <c r="H3" s="22">
        <v>0</v>
      </c>
      <c r="I3" s="28">
        <f t="shared" ref="I3:I8" si="0">SUM(G3-H3)</f>
        <v>0</v>
      </c>
      <c r="J3" s="13"/>
      <c r="K3" s="13"/>
    </row>
    <row r="4" spans="1:38" s="4" customFormat="1" ht="33.75" customHeight="1" x14ac:dyDescent="0.2">
      <c r="A4" s="5">
        <v>6505</v>
      </c>
      <c r="B4" s="17" t="s">
        <v>16</v>
      </c>
      <c r="C4" s="19" t="s">
        <v>28</v>
      </c>
      <c r="D4" s="5" t="s">
        <v>17</v>
      </c>
      <c r="E4" s="6">
        <v>1</v>
      </c>
      <c r="F4" s="27">
        <f t="shared" ref="F4:F9" si="1">F3</f>
        <v>0</v>
      </c>
      <c r="G4" s="25">
        <f>SUM(E4*F4)*0.85</f>
        <v>0</v>
      </c>
      <c r="H4" s="22">
        <v>0</v>
      </c>
      <c r="I4" s="28">
        <f t="shared" si="0"/>
        <v>0</v>
      </c>
      <c r="J4" s="13"/>
      <c r="K4" s="13"/>
    </row>
    <row r="5" spans="1:38" s="4" customFormat="1" ht="33.75" customHeight="1" x14ac:dyDescent="0.2">
      <c r="A5" s="11">
        <v>6505</v>
      </c>
      <c r="B5" s="17" t="s">
        <v>18</v>
      </c>
      <c r="C5" s="18" t="s">
        <v>29</v>
      </c>
      <c r="D5" s="5" t="s">
        <v>17</v>
      </c>
      <c r="E5" s="6">
        <v>1</v>
      </c>
      <c r="F5" s="27">
        <f t="shared" si="1"/>
        <v>0</v>
      </c>
      <c r="G5" s="25">
        <f>SUM(E5*F5)*0.15</f>
        <v>0</v>
      </c>
      <c r="H5" s="22">
        <v>0</v>
      </c>
      <c r="I5" s="28">
        <f t="shared" si="0"/>
        <v>0</v>
      </c>
      <c r="J5" s="13"/>
      <c r="K5" s="13"/>
    </row>
    <row r="6" spans="1:38" s="4" customFormat="1" ht="33.75" customHeight="1" x14ac:dyDescent="0.2">
      <c r="A6" s="5">
        <v>6505</v>
      </c>
      <c r="B6" s="5" t="s">
        <v>19</v>
      </c>
      <c r="C6" s="14" t="s">
        <v>20</v>
      </c>
      <c r="D6" s="5" t="s">
        <v>21</v>
      </c>
      <c r="E6" s="6">
        <v>1</v>
      </c>
      <c r="F6" s="27">
        <f t="shared" si="1"/>
        <v>0</v>
      </c>
      <c r="G6" s="25">
        <f t="shared" ref="G6:G9" si="2">SUM(E6*F6)</f>
        <v>0</v>
      </c>
      <c r="H6" s="22">
        <v>0</v>
      </c>
      <c r="I6" s="28">
        <f t="shared" si="0"/>
        <v>0</v>
      </c>
      <c r="J6" s="13"/>
      <c r="K6" s="13"/>
    </row>
    <row r="7" spans="1:38" s="7" customFormat="1" ht="33.75" customHeight="1" x14ac:dyDescent="0.2">
      <c r="A7" s="5">
        <v>6505</v>
      </c>
      <c r="B7" s="5" t="s">
        <v>22</v>
      </c>
      <c r="C7" s="14" t="s">
        <v>23</v>
      </c>
      <c r="D7" s="5" t="s">
        <v>21</v>
      </c>
      <c r="E7" s="5">
        <v>1</v>
      </c>
      <c r="F7" s="27">
        <f t="shared" si="1"/>
        <v>0</v>
      </c>
      <c r="G7" s="25">
        <f t="shared" si="2"/>
        <v>0</v>
      </c>
      <c r="H7" s="23">
        <v>0</v>
      </c>
      <c r="I7" s="28">
        <f t="shared" si="0"/>
        <v>0</v>
      </c>
      <c r="J7" s="13"/>
      <c r="K7" s="13"/>
    </row>
    <row r="8" spans="1:38" s="7" customFormat="1" ht="33.75" customHeight="1" x14ac:dyDescent="0.2">
      <c r="A8" s="5">
        <v>6505</v>
      </c>
      <c r="B8" s="17" t="s">
        <v>24</v>
      </c>
      <c r="C8" s="14" t="s">
        <v>25</v>
      </c>
      <c r="D8" s="5" t="s">
        <v>13</v>
      </c>
      <c r="E8" s="5">
        <v>1</v>
      </c>
      <c r="F8" s="27">
        <f t="shared" si="1"/>
        <v>0</v>
      </c>
      <c r="G8" s="25">
        <f t="shared" si="2"/>
        <v>0</v>
      </c>
      <c r="H8" s="23">
        <v>0</v>
      </c>
      <c r="I8" s="28">
        <f t="shared" si="0"/>
        <v>0</v>
      </c>
      <c r="J8" s="13"/>
      <c r="K8" s="13"/>
    </row>
    <row r="9" spans="1:38" s="10" customFormat="1" ht="33.75" customHeight="1" x14ac:dyDescent="0.2">
      <c r="A9" s="8">
        <v>7610</v>
      </c>
      <c r="B9" s="8" t="s">
        <v>26</v>
      </c>
      <c r="C9" s="15" t="s">
        <v>27</v>
      </c>
      <c r="D9" s="8" t="s">
        <v>13</v>
      </c>
      <c r="E9" s="9">
        <v>1</v>
      </c>
      <c r="F9" s="27">
        <f t="shared" si="1"/>
        <v>0</v>
      </c>
      <c r="G9" s="25">
        <f t="shared" si="2"/>
        <v>0</v>
      </c>
      <c r="H9" s="22">
        <v>0</v>
      </c>
      <c r="I9" s="28">
        <f t="shared" ref="I9" si="3">SUM(G9-H9)</f>
        <v>0</v>
      </c>
      <c r="J9" s="13"/>
      <c r="K9" s="13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8" ht="15" x14ac:dyDescent="0.2">
      <c r="AL10" s="7"/>
    </row>
    <row r="11" spans="1:38" ht="13.5" thickBot="1" x14ac:dyDescent="0.25"/>
    <row r="12" spans="1:38" ht="13.5" thickTop="1" x14ac:dyDescent="0.2">
      <c r="C12" s="29" t="s">
        <v>30</v>
      </c>
    </row>
    <row r="13" spans="1:38" x14ac:dyDescent="0.2">
      <c r="C13" s="30"/>
    </row>
    <row r="14" spans="1:38" ht="13.5" thickBot="1" x14ac:dyDescent="0.25">
      <c r="C14" s="31"/>
    </row>
    <row r="15" spans="1:38" ht="13.5" thickTop="1" x14ac:dyDescent="0.2"/>
  </sheetData>
  <mergeCells count="1">
    <mergeCell ref="C12:C14"/>
  </mergeCells>
  <phoneticPr fontId="0" type="noConversion"/>
  <printOptions headings="1" gridLines="1"/>
  <pageMargins left="0.25" right="0.25" top="0.75" bottom="0.75" header="0.3" footer="0.3"/>
  <pageSetup scale="66" fitToHeight="0" orientation="landscape" r:id="rId1"/>
  <headerFooter alignWithMargins="0">
    <oddHeader>&amp;C&amp;"Arial,Bold"&amp;16MCDM FOR (ISM)  DEFENSE CBRN RESPONSE FORCES 
(DCRF)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33fc49-3339-4531-8895-cee7bd229291">
      <Terms xmlns="http://schemas.microsoft.com/office/infopath/2007/PartnerControls"/>
    </lcf76f155ced4ddcb4097134ff3c332f>
    <TaxCatchAll xmlns="c93905bf-b08c-430b-8630-76f4d352397a" xsi:nil="true"/>
    <Date xmlns="4233fc49-3339-4531-8895-cee7bd22929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DDA97709D05344805E34443243448B" ma:contentTypeVersion="14" ma:contentTypeDescription="Create a new document." ma:contentTypeScope="" ma:versionID="b21c96a114df98252cbd22df84324dc8">
  <xsd:schema xmlns:xsd="http://www.w3.org/2001/XMLSchema" xmlns:xs="http://www.w3.org/2001/XMLSchema" xmlns:p="http://schemas.microsoft.com/office/2006/metadata/properties" xmlns:ns2="4233fc49-3339-4531-8895-cee7bd229291" xmlns:ns3="c93905bf-b08c-430b-8630-76f4d352397a" targetNamespace="http://schemas.microsoft.com/office/2006/metadata/properties" ma:root="true" ma:fieldsID="ea6ba7e050db7f4950105dc4f8bc9140" ns2:_="" ns3:_="">
    <xsd:import namespace="4233fc49-3339-4531-8895-cee7bd229291"/>
    <xsd:import namespace="c93905bf-b08c-430b-8630-76f4d35239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33fc49-3339-4531-8895-cee7bd229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c874fec-6985-468d-9a86-0194f6fd86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Date" ma:index="21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3905bf-b08c-430b-8630-76f4d35239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b4d57cc-aa7b-4242-ba2d-282be7de93c7}" ma:internalName="TaxCatchAll" ma:showField="CatchAllData" ma:web="c93905bf-b08c-430b-8630-76f4d35239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F3BA88-8181-44D4-BA2F-10103DB1E5E5}">
  <ds:schemaRefs>
    <ds:schemaRef ds:uri="http://schemas.microsoft.com/office/2006/metadata/properties"/>
    <ds:schemaRef ds:uri="http://schemas.microsoft.com/office/infopath/2007/PartnerControls"/>
    <ds:schemaRef ds:uri="4233fc49-3339-4531-8895-cee7bd229291"/>
    <ds:schemaRef ds:uri="c93905bf-b08c-430b-8630-76f4d352397a"/>
  </ds:schemaRefs>
</ds:datastoreItem>
</file>

<file path=customXml/itemProps2.xml><?xml version="1.0" encoding="utf-8"?>
<ds:datastoreItem xmlns:ds="http://schemas.openxmlformats.org/officeDocument/2006/customXml" ds:itemID="{B9B40611-7274-467B-8901-6FE98DF3E3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89E8DE-429B-4FEE-9926-080B8154BE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33fc49-3339-4531-8895-cee7bd229291"/>
    <ds:schemaRef ds:uri="c93905bf-b08c-430b-8630-76f4d35239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Bertulaitis, Peter E CIV USARMY USAMMA (USA)</cp:lastModifiedBy>
  <cp:revision>1</cp:revision>
  <cp:lastPrinted>2023-03-16T13:50:44Z</cp:lastPrinted>
  <dcterms:created xsi:type="dcterms:W3CDTF">2017-02-13T19:15:42Z</dcterms:created>
  <dcterms:modified xsi:type="dcterms:W3CDTF">2023-04-04T16:38:01Z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0x010100E4DDA97709D05344805E34443243448B</vt:lpwstr>
  </property>
  <property fmtid="{D5CDD505-2E9C-101B-9397-08002B2CF9AE}" pid="4" name="MediaServiceImageTags">
    <vt:lpwstr/>
  </property>
</Properties>
</file>